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ECUARIA\Pecuaria 2021\BOLETÍN PECUARIA 2021\"/>
    </mc:Choice>
  </mc:AlternateContent>
  <bookViews>
    <workbookView xWindow="0" yWindow="0" windowWidth="21600" windowHeight="9735"/>
  </bookViews>
  <sheets>
    <sheet name="Gráfica 7" sheetId="1" r:id="rId1"/>
  </sheets>
  <definedNames>
    <definedName name="_xlnm.Print_Area" localSheetId="0">'Gráfica 7'!$A$1:$K$53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7" i="1" l="1"/>
  <c r="F14" i="1" l="1"/>
  <c r="F10" i="1"/>
  <c r="F13" i="1"/>
  <c r="F9" i="1"/>
  <c r="F12" i="1"/>
  <c r="F8" i="1"/>
  <c r="F15" i="1"/>
  <c r="F11" i="1"/>
  <c r="G21" i="1"/>
</calcChain>
</file>

<file path=xl/sharedStrings.xml><?xml version="1.0" encoding="utf-8"?>
<sst xmlns="http://schemas.openxmlformats.org/spreadsheetml/2006/main" count="10" uniqueCount="10">
  <si>
    <t>Los Santos</t>
  </si>
  <si>
    <t>Chiriquí</t>
  </si>
  <si>
    <t>Veraguas</t>
  </si>
  <si>
    <t>Herrera</t>
  </si>
  <si>
    <t>Otras provincias</t>
  </si>
  <si>
    <t>Hembra</t>
  </si>
  <si>
    <t>Macho</t>
  </si>
  <si>
    <t>Coclé</t>
  </si>
  <si>
    <t>Panamá</t>
  </si>
  <si>
    <t xml:space="preserve">Panamá Oeste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</si>
</sst>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164" fontId="2" fillId="0" borderId="0" xfId="1" applyNumberFormat="1" applyFont="1" applyBorder="1"/>
    <xf numFmtId="164" fontId="2" fillId="0" borderId="0" xfId="0" applyNumberFormat="1" applyFont="1" applyBorder="1"/>
    <xf numFmtId="0" fontId="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/>
    <xf numFmtId="0" fontId="3" fillId="2" borderId="0" xfId="0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/>
    <xf numFmtId="164" fontId="4" fillId="2" borderId="0" xfId="1" applyNumberFormat="1" applyFont="1" applyFill="1" applyBorder="1"/>
    <xf numFmtId="164" fontId="4" fillId="2" borderId="0" xfId="0" applyNumberFormat="1" applyFont="1" applyFill="1" applyBorder="1"/>
    <xf numFmtId="0" fontId="3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left" vertical="center" wrapText="1"/>
    </xf>
    <xf numFmtId="43" fontId="4" fillId="2" borderId="0" xfId="1" applyNumberFormat="1" applyFont="1" applyFill="1" applyBorder="1"/>
    <xf numFmtId="165" fontId="4" fillId="2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HEMBRA</a:t>
            </a:r>
          </a:p>
        </c:rich>
      </c:tx>
      <c:layout>
        <c:manualLayout>
          <c:xMode val="edge"/>
          <c:yMode val="edge"/>
          <c:x val="0.41498399731710089"/>
          <c:y val="0.123230175875856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0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669508074539662"/>
          <c:y val="0.34040202509550621"/>
          <c:w val="0.60256726873688982"/>
          <c:h val="0.58411108208910456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3"/>
              <c:layout>
                <c:manualLayout>
                  <c:x val="-3.2140619004279829E-2"/>
                  <c:y val="-2.9304022542408301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140619004279829E-2"/>
                  <c:y val="-1.758241352544471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070309502139914E-2"/>
                  <c:y val="-2.051281577968543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0263660633024674E-3"/>
                  <c:y val="-6.7399251847537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0351547510699572E-3"/>
                  <c:y val="8.79120676272232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BE23FD8-01DA-4A37-AEEF-FB119020DC02}" type="CATEGORYNAME">
                      <a:rPr lang="en-US" sz="10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algn="ctr"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10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1.4%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7'!$C$8:$C$15</c:f>
              <c:strCache>
                <c:ptCount val="8"/>
                <c:pt idx="0">
                  <c:v>Panamá</c:v>
                </c:pt>
                <c:pt idx="1">
                  <c:v>Los Santos</c:v>
                </c:pt>
                <c:pt idx="2">
                  <c:v>Panamá Oeste </c:v>
                </c:pt>
                <c:pt idx="3">
                  <c:v>Chiriquí</c:v>
                </c:pt>
                <c:pt idx="4">
                  <c:v>Veraguas</c:v>
                </c:pt>
                <c:pt idx="5">
                  <c:v>Herrera</c:v>
                </c:pt>
                <c:pt idx="6">
                  <c:v>Coclé</c:v>
                </c:pt>
                <c:pt idx="7">
                  <c:v>Otras provincias</c:v>
                </c:pt>
              </c:strCache>
            </c:strRef>
          </c:cat>
          <c:val>
            <c:numRef>
              <c:f>'Gráfica 7'!$G$8:$G$15</c:f>
              <c:numCache>
                <c:formatCode>_-* #,##0_-;\-* #,##0_-;_-* "-"??_-;_-@_-</c:formatCode>
                <c:ptCount val="8"/>
                <c:pt idx="0">
                  <c:v>73332</c:v>
                </c:pt>
                <c:pt idx="1">
                  <c:v>79339</c:v>
                </c:pt>
                <c:pt idx="2">
                  <c:v>60393</c:v>
                </c:pt>
                <c:pt idx="3">
                  <c:v>36936</c:v>
                </c:pt>
                <c:pt idx="4">
                  <c:v>28167</c:v>
                </c:pt>
                <c:pt idx="5">
                  <c:v>23609</c:v>
                </c:pt>
                <c:pt idx="6">
                  <c:v>3626</c:v>
                </c:pt>
                <c:pt idx="7">
                  <c:v>4147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COMPOSICIÓN</a:t>
            </a:r>
            <a:r>
              <a:rPr lang="es-PA" sz="1200" baseline="0">
                <a:latin typeface="Arial" panose="020B0604020202020204" pitchFamily="34" charset="0"/>
                <a:cs typeface="Arial" panose="020B0604020202020204" pitchFamily="34" charset="0"/>
              </a:rPr>
              <a:t> PORCENTUAL DEL SACRIFICIO</a:t>
            </a: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 DE GANADO PORCINO EN LA REPÚBLICA, POR PROVINCIA, SEGÚN SEXO: AÑO 2021</a:t>
            </a:r>
          </a:p>
        </c:rich>
      </c:tx>
      <c:layout>
        <c:manualLayout>
          <c:xMode val="edge"/>
          <c:yMode val="edge"/>
          <c:x val="6.6654538372343822E-2"/>
          <c:y val="2.320188326974592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0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10729388542217"/>
          <c:y val="0.39477741870948091"/>
          <c:w val="0.6655154823540449"/>
          <c:h val="0.49748910028459115"/>
        </c:manualLayout>
      </c:layout>
      <c:pie3DChart>
        <c:varyColors val="1"/>
        <c:ser>
          <c:idx val="0"/>
          <c:order val="0"/>
          <c:tx>
            <c:v>Sacrificio de machos</c:v>
          </c:tx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3"/>
              <c:layout>
                <c:manualLayout>
                  <c:x val="-3.4213833767041422E-2"/>
                  <c:y val="-2.00286213279358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176098396386993E-2"/>
                  <c:y val="-1.144492647310627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100627655078283E-2"/>
                  <c:y val="-2.0028621327935998E-2"/>
                </c:manualLayout>
              </c:layout>
              <c:tx>
                <c:rich>
                  <a:bodyPr/>
                  <a:lstStyle/>
                  <a:p>
                    <a:fld id="{97CF9D1F-B9A3-4FF0-B176-5389DE88A17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7.3%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1.2075470741308712E-2"/>
                  <c:y val="-7.15307904569139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100627655078283E-2"/>
                  <c:y val="5.72246323655300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7'!$C$8:$C$15</c:f>
              <c:strCache>
                <c:ptCount val="8"/>
                <c:pt idx="0">
                  <c:v>Panamá</c:v>
                </c:pt>
                <c:pt idx="1">
                  <c:v>Los Santos</c:v>
                </c:pt>
                <c:pt idx="2">
                  <c:v>Panamá Oeste </c:v>
                </c:pt>
                <c:pt idx="3">
                  <c:v>Chiriquí</c:v>
                </c:pt>
                <c:pt idx="4">
                  <c:v>Veraguas</c:v>
                </c:pt>
                <c:pt idx="5">
                  <c:v>Herrera</c:v>
                </c:pt>
                <c:pt idx="6">
                  <c:v>Coclé</c:v>
                </c:pt>
                <c:pt idx="7">
                  <c:v>Otras provincias</c:v>
                </c:pt>
              </c:strCache>
            </c:strRef>
          </c:cat>
          <c:val>
            <c:numRef>
              <c:f>'Gráfica 7'!$E$8:$E$15</c:f>
              <c:numCache>
                <c:formatCode>_-* #,##0_-;\-* #,##0_-;_-* "-"??_-;_-@_-</c:formatCode>
                <c:ptCount val="8"/>
                <c:pt idx="0">
                  <c:v>72893</c:v>
                </c:pt>
                <c:pt idx="1">
                  <c:v>83884</c:v>
                </c:pt>
                <c:pt idx="2">
                  <c:v>71177</c:v>
                </c:pt>
                <c:pt idx="3">
                  <c:v>34181</c:v>
                </c:pt>
                <c:pt idx="4">
                  <c:v>27864</c:v>
                </c:pt>
                <c:pt idx="5">
                  <c:v>23341</c:v>
                </c:pt>
                <c:pt idx="6">
                  <c:v>4227</c:v>
                </c:pt>
                <c:pt idx="7">
                  <c:v>4448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27</xdr:row>
      <xdr:rowOff>142875</xdr:rowOff>
    </xdr:from>
    <xdr:to>
      <xdr:col>10</xdr:col>
      <xdr:colOff>666748</xdr:colOff>
      <xdr:row>53</xdr:row>
      <xdr:rowOff>130969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47626</xdr:rowOff>
    </xdr:from>
    <xdr:to>
      <xdr:col>10</xdr:col>
      <xdr:colOff>619125</xdr:colOff>
      <xdr:row>27</xdr:row>
      <xdr:rowOff>95251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0.39623</cdr:x>
      <cdr:y>0.18976</cdr:y>
    </cdr:from>
    <cdr:to>
      <cdr:x>0.54113</cdr:x>
      <cdr:y>0.25773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500335" y="876623"/>
          <a:ext cx="914365" cy="314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MACHO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showGridLines="0" tabSelected="1" zoomScale="80" zoomScaleNormal="80" zoomScaleSheetLayoutView="80" workbookViewId="0">
      <selection sqref="A1:XFD1048576"/>
    </sheetView>
  </sheetViews>
  <sheetFormatPr baseColWidth="10" defaultRowHeight="12.75" x14ac:dyDescent="0.2"/>
  <cols>
    <col min="1" max="1" width="7" style="13" bestFit="1" customWidth="1"/>
    <col min="2" max="2" width="8.140625" style="13" customWidth="1"/>
    <col min="3" max="3" width="6.7109375" style="13" customWidth="1"/>
    <col min="4" max="4" width="7.42578125" style="13" customWidth="1"/>
    <col min="5" max="5" width="12.28515625" style="13" bestFit="1" customWidth="1"/>
    <col min="6" max="6" width="12.28515625" style="13" customWidth="1"/>
    <col min="7" max="7" width="13.42578125" style="13" bestFit="1" customWidth="1"/>
    <col min="8" max="8" width="7.85546875" style="13" customWidth="1"/>
    <col min="9" max="9" width="7.85546875" style="10" customWidth="1"/>
    <col min="10" max="10" width="7.85546875" style="3" customWidth="1"/>
    <col min="11" max="11" width="10.5703125" style="5" customWidth="1"/>
    <col min="12" max="12" width="7.85546875" style="3" customWidth="1"/>
    <col min="13" max="13" width="10" style="3" bestFit="1" customWidth="1"/>
    <col min="14" max="20" width="11.42578125" style="3"/>
    <col min="21" max="21" width="13.42578125" style="3" bestFit="1" customWidth="1"/>
    <col min="22" max="16384" width="11.42578125" style="3"/>
  </cols>
  <sheetData>
    <row r="1" spans="1:21" s="2" customFormat="1" ht="11.25" x14ac:dyDescent="0.2">
      <c r="A1" s="16"/>
      <c r="B1" s="16"/>
      <c r="C1" s="16"/>
      <c r="D1" s="16"/>
      <c r="E1" s="11"/>
      <c r="F1" s="11"/>
      <c r="G1" s="11"/>
      <c r="H1" s="11"/>
      <c r="I1" s="9"/>
      <c r="J1" s="1"/>
      <c r="K1" s="4"/>
      <c r="L1" s="1"/>
      <c r="M1" s="1"/>
    </row>
    <row r="2" spans="1:21" s="2" customFormat="1" ht="11.25" x14ac:dyDescent="0.2">
      <c r="A2" s="17"/>
      <c r="B2" s="17"/>
      <c r="C2" s="17"/>
      <c r="D2" s="17"/>
      <c r="E2" s="12"/>
      <c r="F2" s="12"/>
      <c r="G2" s="12"/>
      <c r="H2" s="11"/>
      <c r="I2" s="9"/>
      <c r="J2" s="1"/>
      <c r="K2" s="4"/>
      <c r="L2" s="1"/>
      <c r="M2" s="1"/>
    </row>
    <row r="3" spans="1:21" x14ac:dyDescent="0.2">
      <c r="A3" s="16"/>
      <c r="B3" s="16"/>
      <c r="C3" s="16"/>
      <c r="D3" s="16"/>
      <c r="E3" s="11"/>
      <c r="F3" s="11"/>
      <c r="G3" s="11"/>
    </row>
    <row r="4" spans="1:21" ht="14.25" customHeight="1" x14ac:dyDescent="0.2">
      <c r="A4" s="17"/>
      <c r="B4" s="17"/>
      <c r="C4" s="17"/>
      <c r="D4" s="17"/>
      <c r="E4" s="12"/>
      <c r="F4" s="12"/>
      <c r="G4" s="12"/>
      <c r="J4" s="5"/>
      <c r="U4" s="8"/>
    </row>
    <row r="5" spans="1:21" ht="14.25" customHeight="1" x14ac:dyDescent="0.2">
      <c r="J5" s="5"/>
      <c r="U5" s="8"/>
    </row>
    <row r="6" spans="1:21" ht="14.25" customHeight="1" x14ac:dyDescent="0.2">
      <c r="E6" s="14" t="s">
        <v>6</v>
      </c>
      <c r="F6" s="14"/>
      <c r="J6" s="5"/>
      <c r="U6" s="8"/>
    </row>
    <row r="7" spans="1:21" ht="14.25" customHeight="1" x14ac:dyDescent="0.2">
      <c r="C7" s="14"/>
      <c r="D7" s="14"/>
      <c r="E7" s="15">
        <f>E8+E9+E10+E11+E12+E13+E14+E15</f>
        <v>322015</v>
      </c>
      <c r="F7" s="15"/>
      <c r="G7" s="14" t="s">
        <v>5</v>
      </c>
      <c r="J7" s="5"/>
      <c r="U7" s="8"/>
    </row>
    <row r="8" spans="1:21" ht="14.25" customHeight="1" x14ac:dyDescent="0.2">
      <c r="C8" s="14" t="s">
        <v>8</v>
      </c>
      <c r="D8" s="14"/>
      <c r="E8" s="14">
        <v>72893</v>
      </c>
      <c r="F8" s="18">
        <f>E8*100/E7</f>
        <v>22.636523143331832</v>
      </c>
      <c r="G8" s="14">
        <v>73332</v>
      </c>
      <c r="H8" s="19"/>
      <c r="J8" s="5"/>
      <c r="U8" s="8"/>
    </row>
    <row r="9" spans="1:21" ht="14.25" customHeight="1" x14ac:dyDescent="0.2">
      <c r="C9" s="14" t="s">
        <v>0</v>
      </c>
      <c r="D9" s="14"/>
      <c r="E9" s="14">
        <v>83884</v>
      </c>
      <c r="F9" s="18">
        <f>E9*100/E7</f>
        <v>26.049718180830087</v>
      </c>
      <c r="G9" s="14">
        <v>79339</v>
      </c>
      <c r="H9" s="19"/>
      <c r="J9" s="5"/>
      <c r="P9" s="6"/>
      <c r="Q9" s="6"/>
      <c r="R9" s="6"/>
      <c r="S9" s="6"/>
      <c r="U9" s="1"/>
    </row>
    <row r="10" spans="1:21" ht="14.25" customHeight="1" x14ac:dyDescent="0.2">
      <c r="C10" s="14" t="s">
        <v>9</v>
      </c>
      <c r="D10" s="14"/>
      <c r="E10" s="14">
        <v>71177</v>
      </c>
      <c r="F10" s="18">
        <f>E10*100/E7</f>
        <v>22.103628712948154</v>
      </c>
      <c r="G10" s="14">
        <v>60393</v>
      </c>
      <c r="H10" s="19"/>
      <c r="J10" s="5"/>
      <c r="P10" s="6"/>
      <c r="Q10" s="6"/>
      <c r="R10" s="6"/>
      <c r="S10" s="6"/>
      <c r="T10" s="7"/>
      <c r="U10" s="1"/>
    </row>
    <row r="11" spans="1:21" ht="14.25" customHeight="1" x14ac:dyDescent="0.2">
      <c r="C11" s="14" t="s">
        <v>1</v>
      </c>
      <c r="D11" s="14"/>
      <c r="E11" s="14">
        <v>34181</v>
      </c>
      <c r="F11" s="18">
        <f>E11*100/E7</f>
        <v>10.614722916634319</v>
      </c>
      <c r="G11" s="14">
        <v>36936</v>
      </c>
      <c r="H11" s="19"/>
      <c r="J11" s="5"/>
      <c r="P11" s="6"/>
      <c r="Q11" s="6"/>
      <c r="R11" s="6"/>
      <c r="S11" s="6"/>
      <c r="T11" s="7"/>
    </row>
    <row r="12" spans="1:21" ht="14.25" customHeight="1" x14ac:dyDescent="0.2">
      <c r="C12" s="14" t="s">
        <v>2</v>
      </c>
      <c r="D12" s="14"/>
      <c r="E12" s="14">
        <v>27864</v>
      </c>
      <c r="F12" s="18">
        <f>E12*100/E7</f>
        <v>8.6530130583979012</v>
      </c>
      <c r="G12" s="14">
        <v>28167</v>
      </c>
      <c r="H12" s="19"/>
      <c r="J12" s="5"/>
      <c r="P12" s="6"/>
      <c r="Q12" s="6"/>
      <c r="R12" s="6"/>
      <c r="S12" s="6"/>
      <c r="T12" s="7"/>
    </row>
    <row r="13" spans="1:21" ht="14.25" customHeight="1" x14ac:dyDescent="0.2">
      <c r="C13" s="14" t="s">
        <v>3</v>
      </c>
      <c r="D13" s="14"/>
      <c r="E13" s="14">
        <v>23341</v>
      </c>
      <c r="F13" s="18">
        <f>E13*100/E7</f>
        <v>7.2484201046535102</v>
      </c>
      <c r="G13" s="14">
        <v>23609</v>
      </c>
      <c r="H13" s="19"/>
      <c r="J13" s="5"/>
      <c r="P13" s="6"/>
      <c r="Q13" s="6"/>
      <c r="R13" s="6"/>
      <c r="S13" s="6"/>
      <c r="T13" s="7"/>
    </row>
    <row r="14" spans="1:21" x14ac:dyDescent="0.2">
      <c r="C14" s="14" t="s">
        <v>7</v>
      </c>
      <c r="D14" s="14"/>
      <c r="E14" s="14">
        <v>4227</v>
      </c>
      <c r="F14" s="18">
        <f>E14*100/E7</f>
        <v>1.3126717699486048</v>
      </c>
      <c r="G14" s="14">
        <v>3626</v>
      </c>
      <c r="H14" s="19"/>
      <c r="J14" s="5"/>
      <c r="P14" s="6"/>
      <c r="Q14" s="6"/>
      <c r="R14" s="6"/>
      <c r="S14" s="6"/>
      <c r="T14" s="7"/>
    </row>
    <row r="15" spans="1:21" x14ac:dyDescent="0.2">
      <c r="C15" s="14" t="s">
        <v>4</v>
      </c>
      <c r="D15" s="14"/>
      <c r="E15" s="14">
        <v>4448</v>
      </c>
      <c r="F15" s="18">
        <f>E15*100/E7</f>
        <v>1.3813021132555936</v>
      </c>
      <c r="G15" s="14">
        <v>4147</v>
      </c>
      <c r="H15" s="19"/>
      <c r="J15" s="5"/>
      <c r="L15" s="7"/>
      <c r="M15" s="7"/>
      <c r="P15" s="6"/>
      <c r="Q15" s="6"/>
      <c r="R15" s="6"/>
      <c r="S15" s="6"/>
      <c r="T15" s="7"/>
    </row>
    <row r="16" spans="1:21" x14ac:dyDescent="0.2">
      <c r="C16" s="14"/>
      <c r="D16" s="14"/>
      <c r="E16" s="14"/>
      <c r="F16" s="14"/>
      <c r="G16" s="14"/>
      <c r="J16" s="5"/>
      <c r="P16" s="6"/>
      <c r="Q16" s="6"/>
      <c r="R16" s="6"/>
      <c r="S16" s="6"/>
      <c r="T16" s="7"/>
    </row>
    <row r="17" spans="3:22" x14ac:dyDescent="0.2">
      <c r="C17" s="14"/>
      <c r="D17" s="14"/>
      <c r="E17" s="14"/>
      <c r="F17" s="14"/>
      <c r="G17" s="14"/>
      <c r="J17" s="5"/>
      <c r="P17" s="6"/>
      <c r="Q17" s="6"/>
      <c r="R17" s="6"/>
      <c r="S17" s="6"/>
      <c r="T17" s="7"/>
    </row>
    <row r="18" spans="3:22" x14ac:dyDescent="0.2">
      <c r="D18" s="13">
        <v>1</v>
      </c>
      <c r="E18" s="14">
        <v>1669</v>
      </c>
      <c r="F18" s="14"/>
      <c r="G18" s="14">
        <v>1003</v>
      </c>
      <c r="J18" s="5"/>
      <c r="P18" s="6"/>
      <c r="Q18" s="6"/>
      <c r="R18" s="6"/>
      <c r="S18" s="6"/>
      <c r="T18" s="7"/>
    </row>
    <row r="19" spans="3:22" x14ac:dyDescent="0.2">
      <c r="D19" s="13">
        <v>3</v>
      </c>
      <c r="E19" s="14">
        <v>54</v>
      </c>
      <c r="F19" s="14"/>
      <c r="G19" s="14">
        <v>18</v>
      </c>
      <c r="J19" s="5"/>
      <c r="P19" s="6"/>
      <c r="Q19" s="6"/>
      <c r="R19" s="6"/>
      <c r="S19" s="6"/>
      <c r="T19" s="7"/>
    </row>
    <row r="20" spans="3:22" x14ac:dyDescent="0.2">
      <c r="D20" s="13">
        <v>5</v>
      </c>
      <c r="E20" s="14">
        <v>2725</v>
      </c>
      <c r="F20" s="14"/>
      <c r="G20" s="14">
        <v>2747</v>
      </c>
      <c r="J20" s="5"/>
      <c r="P20" s="6"/>
      <c r="Q20" s="6"/>
      <c r="R20" s="6"/>
      <c r="S20" s="6"/>
      <c r="T20" s="6"/>
      <c r="U20" s="6"/>
      <c r="V20" s="6"/>
    </row>
    <row r="21" spans="3:22" x14ac:dyDescent="0.2">
      <c r="E21" s="15">
        <f>SUM(E18:E20)</f>
        <v>4448</v>
      </c>
      <c r="F21" s="15"/>
      <c r="G21" s="15">
        <f>SUM(G18:G20)</f>
        <v>3768</v>
      </c>
      <c r="J21" s="5"/>
    </row>
    <row r="22" spans="3:22" x14ac:dyDescent="0.2">
      <c r="J22" s="5"/>
    </row>
    <row r="23" spans="3:22" x14ac:dyDescent="0.2">
      <c r="J23" s="5"/>
    </row>
  </sheetData>
  <sortState ref="C7:F17">
    <sortCondition descending="1" ref="E7:E17"/>
  </sortState>
  <printOptions horizontalCentered="1"/>
  <pageMargins left="0.74803149606299213" right="0.74803149606299213" top="0.98425196850393704" bottom="0.98425196850393704" header="0" footer="0"/>
  <pageSetup scale="89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7</vt:lpstr>
      <vt:lpstr>'Gráfica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HOMERO VILLALAZ</cp:lastModifiedBy>
  <cp:lastPrinted>2022-03-28T20:21:37Z</cp:lastPrinted>
  <dcterms:created xsi:type="dcterms:W3CDTF">2020-10-01T19:42:01Z</dcterms:created>
  <dcterms:modified xsi:type="dcterms:W3CDTF">2022-03-28T20:22:38Z</dcterms:modified>
</cp:coreProperties>
</file>